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UAN HESAPLAMA ROBOTU" sheetId="1" state="visible" r:id="rId2"/>
    <sheet name="Sayfa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<sst xmlns="http://schemas.openxmlformats.org/spreadsheetml/2006/main" count="72" uniqueCount="51">
  <si>
    <t xml:space="preserve">BARIŞ ANADOLU LİSESİ REHBERLİK SERVİSİ</t>
  </si>
  <si>
    <t xml:space="preserve"> PUANI HESAPLAMA CETVELİ</t>
  </si>
  <si>
    <t xml:space="preserve">TYT</t>
  </si>
  <si>
    <t xml:space="preserve">YKS</t>
  </si>
  <si>
    <t xml:space="preserve">MAT. 2</t>
  </si>
  <si>
    <t xml:space="preserve">FEN BİLİMLERİ TESTİ</t>
  </si>
  <si>
    <t xml:space="preserve">EDEBİYAT VE SOS BİL. 1 TESTİ</t>
  </si>
  <si>
    <t xml:space="preserve">SÖZEL BİLİMLER 2 TESTİ</t>
  </si>
  <si>
    <t xml:space="preserve">DİL</t>
  </si>
  <si>
    <t xml:space="preserve">TÜRKÇE</t>
  </si>
  <si>
    <t xml:space="preserve">MATEMATİK</t>
  </si>
  <si>
    <t xml:space="preserve">FEN BİL.</t>
  </si>
  <si>
    <t xml:space="preserve">SOS BİL.</t>
  </si>
  <si>
    <t xml:space="preserve">FİZİK</t>
  </si>
  <si>
    <t xml:space="preserve">KİMYA</t>
  </si>
  <si>
    <t xml:space="preserve">BİYO</t>
  </si>
  <si>
    <t xml:space="preserve">EDEBİYAT</t>
  </si>
  <si>
    <t xml:space="preserve">TARİH 1</t>
  </si>
  <si>
    <t xml:space="preserve">COĞ 1</t>
  </si>
  <si>
    <t xml:space="preserve">TARİH 2</t>
  </si>
  <si>
    <t xml:space="preserve">COĞ 2</t>
  </si>
  <si>
    <t xml:space="preserve">FELS GR</t>
  </si>
  <si>
    <t xml:space="preserve">DİN K.</t>
  </si>
  <si>
    <t xml:space="preserve">40 SORU</t>
  </si>
  <si>
    <t xml:space="preserve">20 SORU</t>
  </si>
  <si>
    <t xml:space="preserve">14 SORU</t>
  </si>
  <si>
    <t xml:space="preserve">13 SORU</t>
  </si>
  <si>
    <t xml:space="preserve">24 SORU</t>
  </si>
  <si>
    <t xml:space="preserve">10 SORU</t>
  </si>
  <si>
    <t xml:space="preserve">6 SORU</t>
  </si>
  <si>
    <t xml:space="preserve">11 SORU</t>
  </si>
  <si>
    <t xml:space="preserve">12 SORU</t>
  </si>
  <si>
    <t xml:space="preserve">80 SORU</t>
  </si>
  <si>
    <t xml:space="preserve">NET</t>
  </si>
  <si>
    <t xml:space="preserve">AOBP için </t>
  </si>
  <si>
    <t xml:space="preserve">ÖĞRENCİ </t>
  </si>
  <si>
    <t xml:space="preserve">BEKLENEN GÜN BUGÜN</t>
  </si>
  <si>
    <r>
      <rPr>
        <sz val="14"/>
        <color rgb="FF000000"/>
        <rFont val="Calibri"/>
        <family val="2"/>
        <charset val="162"/>
      </rPr>
      <t xml:space="preserve">DİPLOMA NOTU </t>
    </r>
    <r>
      <rPr>
        <b val="true"/>
        <sz val="18"/>
        <color rgb="FF000000"/>
        <rFont val="Arial Tur"/>
        <family val="0"/>
        <charset val="162"/>
      </rPr>
      <t xml:space="preserve">→</t>
    </r>
  </si>
  <si>
    <t xml:space="preserve">EA</t>
  </si>
  <si>
    <t xml:space="preserve">SAY</t>
  </si>
  <si>
    <t xml:space="preserve">SOS</t>
  </si>
  <si>
    <t xml:space="preserve"> H.  LAÇIN</t>
  </si>
  <si>
    <t xml:space="preserve">HAM</t>
  </si>
  <si>
    <t xml:space="preserve">TERCİH</t>
  </si>
  <si>
    <t xml:space="preserve"> PUANLAR</t>
  </si>
  <si>
    <t xml:space="preserve"> PUANLARI</t>
  </si>
  <si>
    <t xml:space="preserve">TYT </t>
  </si>
  <si>
    <t xml:space="preserve">YKS SAY</t>
  </si>
  <si>
    <t xml:space="preserve">YKS EA</t>
  </si>
  <si>
    <t xml:space="preserve">YKS SOS</t>
  </si>
  <si>
    <t xml:space="preserve">YKS DİL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</si>
</sst>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0"/>
    <numFmt numFmtId="166" formatCode="0.00"/>
  </numFmts>
  <fonts count="19">
    <font>
      <sz val="11"/>
      <color rgb="FF000000"/>
      <name val="Calibri"/>
      <family val="2"/>
      <charset val="162"/>
    </font>
    <font>
      <sz val="10"/>
      <name val="Arial"/>
      <family val="0"/>
      <charset val="162"/>
    </font>
    <font>
      <sz val="10"/>
      <name val="Arial"/>
      <family val="0"/>
      <charset val="162"/>
    </font>
    <font>
      <sz val="10"/>
      <name val="Arial"/>
      <family val="0"/>
      <charset val="162"/>
    </font>
    <font>
      <b val="true"/>
      <i val="true"/>
      <sz val="48"/>
      <color rgb="FF000000"/>
      <name val="Calibri"/>
      <family val="2"/>
      <charset val="162"/>
    </font>
    <font>
      <i val="true"/>
      <sz val="36"/>
      <color rgb="FF000000"/>
      <name val="Calibri"/>
      <family val="2"/>
      <charset val="162"/>
    </font>
    <font>
      <sz val="22"/>
      <color rgb="FF000000"/>
      <name val="Calibri"/>
      <family val="2"/>
      <charset val="162"/>
    </font>
    <font>
      <sz val="12"/>
      <color rgb="FF000000"/>
      <name val="Calibri"/>
      <family val="2"/>
      <charset val="162"/>
    </font>
    <font>
      <sz val="18"/>
      <color rgb="FF000000"/>
      <name val="Calibri"/>
      <family val="2"/>
      <charset val="162"/>
    </font>
    <font>
      <b val="true"/>
      <sz val="18"/>
      <color rgb="FF000000"/>
      <name val="Calibri"/>
      <family val="2"/>
      <charset val="162"/>
    </font>
    <font>
      <sz val="14"/>
      <color rgb="FF000000"/>
      <name val="Calibri"/>
      <family val="2"/>
      <charset val="162"/>
    </font>
    <font>
      <sz val="24"/>
      <color rgb="FF000000"/>
      <name val="Calibri"/>
      <family val="2"/>
      <charset val="162"/>
    </font>
    <font>
      <b val="true"/>
      <sz val="24"/>
      <color rgb="FF000000"/>
      <name val="Chiller"/>
      <family val="5"/>
      <charset val="1"/>
    </font>
    <font>
      <b val="true"/>
      <sz val="18"/>
      <color rgb="FF000000"/>
      <name val="Arial Tur"/>
      <family val="0"/>
      <charset val="162"/>
    </font>
    <font>
      <sz val="16"/>
      <color rgb="FF000000"/>
      <name val="Calibri"/>
      <family val="2"/>
      <charset val="162"/>
    </font>
    <font>
      <i val="true"/>
      <sz val="72"/>
      <color rgb="FF00B050"/>
      <name val="Viner Hand ITC"/>
      <family val="4"/>
      <charset val="1"/>
    </font>
    <font>
      <b val="true"/>
      <i val="true"/>
      <sz val="18"/>
      <color rgb="FF000000"/>
      <name val="Calibri"/>
      <family val="2"/>
      <charset val="162"/>
    </font>
    <font>
      <b val="true"/>
      <i val="true"/>
      <sz val="16"/>
      <color rgb="FF000000"/>
      <name val="Calibri"/>
      <family val="2"/>
      <charset val="162"/>
    </font>
    <font>
      <b val="true"/>
      <sz val="16"/>
      <color rgb="FF000000"/>
      <name val="Calibri"/>
      <family val="2"/>
      <charset val="162"/>
    </font>
  </fonts>
  <fills count="2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604A7B"/>
        <bgColor rgb="FF7030A0"/>
      </patternFill>
    </fill>
    <fill>
      <patternFill patternType="solid">
        <fgColor rgb="FF93CDDD"/>
        <bgColor rgb="FFBFBFBF"/>
      </patternFill>
    </fill>
    <fill>
      <patternFill patternType="solid">
        <fgColor rgb="FF953735"/>
        <bgColor rgb="FF993300"/>
      </patternFill>
    </fill>
    <fill>
      <patternFill patternType="solid">
        <fgColor rgb="FF92D050"/>
        <bgColor rgb="FFBFBFBF"/>
      </patternFill>
    </fill>
    <fill>
      <patternFill patternType="solid">
        <fgColor rgb="FF558ED5"/>
        <bgColor rgb="FF9999FF"/>
      </patternFill>
    </fill>
    <fill>
      <patternFill patternType="solid">
        <fgColor rgb="FF00B0F0"/>
        <bgColor rgb="FF33CCCC"/>
      </patternFill>
    </fill>
    <fill>
      <patternFill patternType="solid">
        <fgColor rgb="FF948A54"/>
        <bgColor rgb="FF969696"/>
      </patternFill>
    </fill>
    <fill>
      <patternFill patternType="solid">
        <fgColor rgb="FF00B050"/>
        <bgColor rgb="FF008080"/>
      </patternFill>
    </fill>
    <fill>
      <patternFill patternType="solid">
        <fgColor rgb="FFC60618"/>
        <bgColor rgb="FF800000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9900"/>
      </patternFill>
    </fill>
    <fill>
      <patternFill patternType="solid">
        <fgColor rgb="FF7030A0"/>
        <bgColor rgb="FF604A7B"/>
      </patternFill>
    </fill>
    <fill>
      <patternFill patternType="solid">
        <fgColor rgb="FFE46C0A"/>
        <bgColor rgb="FFFF9900"/>
      </patternFill>
    </fill>
    <fill>
      <patternFill patternType="solid">
        <fgColor rgb="FFBFBFB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FF00FF"/>
        <bgColor rgb="FFFF00FF"/>
      </patternFill>
    </fill>
    <fill>
      <patternFill patternType="solid">
        <fgColor rgb="FF4A452A"/>
        <bgColor rgb="FF333300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double">
        <color rgb="FF17375E"/>
      </left>
      <right style="double">
        <color rgb="FF17375E"/>
      </right>
      <top style="double">
        <color rgb="FF17375E"/>
      </top>
      <bottom style="double">
        <color rgb="FF17375E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double">
        <color rgb="FF17375E"/>
      </right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6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7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9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1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11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1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1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1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1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1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14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15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1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3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4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4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4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5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1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16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6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1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13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1" fillId="17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18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13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18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9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19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7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8" fillId="7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8" fillId="18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8" fillId="18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C60618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948A54"/>
      <rgbColor rgb="FF9999FF"/>
      <rgbColor rgb="FF953735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3CDDD"/>
      <rgbColor rgb="FFFF99CC"/>
      <rgbColor rgb="FFCC99FF"/>
      <rgbColor rgb="FFFFCC99"/>
      <rgbColor rgb="FF558ED5"/>
      <rgbColor rgb="FF33CCCC"/>
      <rgbColor rgb="FF92D050"/>
      <rgbColor rgb="FFFFC000"/>
      <rgbColor rgb="FFFF9900"/>
      <rgbColor rgb="FFE46C0A"/>
      <rgbColor rgb="FF604A7B"/>
      <rgbColor rgb="FF969696"/>
      <rgbColor rgb="FF17375E"/>
      <rgbColor rgb="FF00B050"/>
      <rgbColor rgb="FF003300"/>
      <rgbColor rgb="FF333300"/>
      <rgbColor rgb="FF993300"/>
      <rgbColor rgb="FF7030A0"/>
      <rgbColor rgb="FF333399"/>
      <rgbColor rgb="FF4A452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26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B12" activeCellId="0" sqref="B12:C12"/>
    </sheetView>
  </sheetViews>
  <sheetFormatPr defaultRowHeight="15" zeroHeight="false" outlineLevelRow="0" outlineLevelCol="0"/>
  <cols>
    <col collapsed="false" customWidth="true" hidden="false" outlineLevel="0" max="1" min="1" style="0" width="5.57"/>
    <col collapsed="false" customWidth="true" hidden="false" outlineLevel="0" max="17" min="2" style="0" width="12.42"/>
    <col collapsed="false" customWidth="true" hidden="false" outlineLevel="0" max="18" min="18" style="0" width="5.57"/>
    <col collapsed="false" customWidth="true" hidden="false" outlineLevel="0" max="1025" min="19" style="0" width="8.67"/>
  </cols>
  <sheetData>
    <row r="1" customFormat="false" ht="15" hidden="false" customHeight="fals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customFormat="false" ht="27.75" hidden="false" customHeight="true" outlineLevel="0" collapsed="false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" customFormat="false" ht="27.75" hidden="false" customHeight="true" outlineLevel="0" collapsed="false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1"/>
    </row>
    <row r="4" customFormat="false" ht="14.25" hidden="false" customHeight="true" outlineLevel="0" collapsed="false">
      <c r="A4" s="1"/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1"/>
    </row>
    <row r="5" customFormat="false" ht="14.25" hidden="false" customHeight="true" outlineLevel="0" collapsed="false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1"/>
    </row>
    <row r="6" customFormat="false" ht="26.25" hidden="false" customHeight="true" outlineLevel="0" collapsed="false">
      <c r="A6" s="1"/>
      <c r="B6" s="4" t="s">
        <v>2</v>
      </c>
      <c r="C6" s="4"/>
      <c r="D6" s="4"/>
      <c r="E6" s="4"/>
      <c r="F6" s="5" t="s">
        <v>3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1"/>
    </row>
    <row r="7" customFormat="false" ht="16.5" hidden="false" customHeight="false" outlineLevel="0" collapsed="false">
      <c r="A7" s="1"/>
      <c r="B7" s="4"/>
      <c r="C7" s="4"/>
      <c r="D7" s="4"/>
      <c r="E7" s="4"/>
      <c r="F7" s="6" t="s">
        <v>4</v>
      </c>
      <c r="G7" s="7" t="s">
        <v>5</v>
      </c>
      <c r="H7" s="7"/>
      <c r="I7" s="7"/>
      <c r="J7" s="8" t="s">
        <v>6</v>
      </c>
      <c r="K7" s="8"/>
      <c r="L7" s="8"/>
      <c r="M7" s="9" t="s">
        <v>7</v>
      </c>
      <c r="N7" s="9"/>
      <c r="O7" s="9"/>
      <c r="P7" s="9"/>
      <c r="Q7" s="10" t="s">
        <v>8</v>
      </c>
      <c r="R7" s="1"/>
    </row>
    <row r="8" s="19" customFormat="true" ht="15.75" hidden="false" customHeight="false" outlineLevel="0" collapsed="false">
      <c r="A8" s="11"/>
      <c r="B8" s="12" t="s">
        <v>9</v>
      </c>
      <c r="C8" s="13" t="s">
        <v>10</v>
      </c>
      <c r="D8" s="13" t="s">
        <v>11</v>
      </c>
      <c r="E8" s="13" t="s">
        <v>12</v>
      </c>
      <c r="F8" s="6"/>
      <c r="G8" s="14" t="s">
        <v>13</v>
      </c>
      <c r="H8" s="14" t="s">
        <v>14</v>
      </c>
      <c r="I8" s="14" t="s">
        <v>15</v>
      </c>
      <c r="J8" s="15" t="s">
        <v>16</v>
      </c>
      <c r="K8" s="16" t="s">
        <v>17</v>
      </c>
      <c r="L8" s="17" t="s">
        <v>18</v>
      </c>
      <c r="M8" s="18" t="s">
        <v>19</v>
      </c>
      <c r="N8" s="18" t="s">
        <v>20</v>
      </c>
      <c r="O8" s="18" t="s">
        <v>21</v>
      </c>
      <c r="P8" s="18" t="s">
        <v>22</v>
      </c>
      <c r="Q8" s="10"/>
      <c r="R8" s="11"/>
    </row>
    <row r="9" s="30" customFormat="true" ht="15.75" hidden="false" customHeight="false" outlineLevel="0" collapsed="false">
      <c r="A9" s="20"/>
      <c r="B9" s="21" t="s">
        <v>23</v>
      </c>
      <c r="C9" s="22" t="s">
        <v>23</v>
      </c>
      <c r="D9" s="22" t="s">
        <v>24</v>
      </c>
      <c r="E9" s="22" t="s">
        <v>24</v>
      </c>
      <c r="F9" s="23" t="s">
        <v>23</v>
      </c>
      <c r="G9" s="24" t="s">
        <v>25</v>
      </c>
      <c r="H9" s="24" t="s">
        <v>26</v>
      </c>
      <c r="I9" s="24" t="s">
        <v>26</v>
      </c>
      <c r="J9" s="25" t="s">
        <v>27</v>
      </c>
      <c r="K9" s="26" t="s">
        <v>28</v>
      </c>
      <c r="L9" s="27" t="s">
        <v>29</v>
      </c>
      <c r="M9" s="28" t="s">
        <v>30</v>
      </c>
      <c r="N9" s="28" t="s">
        <v>30</v>
      </c>
      <c r="O9" s="28" t="s">
        <v>31</v>
      </c>
      <c r="P9" s="28" t="s">
        <v>29</v>
      </c>
      <c r="Q9" s="29" t="s">
        <v>32</v>
      </c>
      <c r="R9" s="20"/>
    </row>
    <row r="10" s="30" customFormat="true" ht="8.25" hidden="false" customHeight="true" outlineLevel="0" collapsed="false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s="30" customFormat="true" ht="15.75" hidden="false" customHeight="false" outlineLevel="0" collapsed="false">
      <c r="A11" s="20"/>
      <c r="B11" s="31" t="s">
        <v>33</v>
      </c>
      <c r="C11" s="31" t="s">
        <v>33</v>
      </c>
      <c r="D11" s="31" t="s">
        <v>33</v>
      </c>
      <c r="E11" s="31" t="s">
        <v>33</v>
      </c>
      <c r="F11" s="31" t="s">
        <v>33</v>
      </c>
      <c r="G11" s="31" t="s">
        <v>33</v>
      </c>
      <c r="H11" s="32" t="s">
        <v>33</v>
      </c>
      <c r="I11" s="32" t="s">
        <v>33</v>
      </c>
      <c r="J11" s="31" t="s">
        <v>33</v>
      </c>
      <c r="K11" s="31" t="s">
        <v>33</v>
      </c>
      <c r="L11" s="31" t="s">
        <v>33</v>
      </c>
      <c r="M11" s="31" t="s">
        <v>33</v>
      </c>
      <c r="N11" s="31" t="s">
        <v>33</v>
      </c>
      <c r="O11" s="31" t="s">
        <v>33</v>
      </c>
      <c r="P11" s="31" t="s">
        <v>33</v>
      </c>
      <c r="Q11" s="31" t="s">
        <v>33</v>
      </c>
      <c r="R11" s="20"/>
    </row>
    <row r="12" s="39" customFormat="true" ht="22.05" hidden="false" customHeight="false" outlineLevel="0" collapsed="false">
      <c r="A12" s="33"/>
      <c r="B12" s="34" t="n">
        <v>0</v>
      </c>
      <c r="C12" s="34" t="n">
        <v>0</v>
      </c>
      <c r="D12" s="34" t="n">
        <v>0</v>
      </c>
      <c r="E12" s="34" t="n">
        <v>0</v>
      </c>
      <c r="F12" s="35" t="n">
        <v>0</v>
      </c>
      <c r="G12" s="36" t="n">
        <v>0</v>
      </c>
      <c r="H12" s="37" t="n">
        <v>0</v>
      </c>
      <c r="I12" s="37" t="n">
        <v>0</v>
      </c>
      <c r="J12" s="38" t="n">
        <v>0</v>
      </c>
      <c r="K12" s="35" t="n">
        <v>0</v>
      </c>
      <c r="L12" s="35" t="n">
        <v>0</v>
      </c>
      <c r="M12" s="35" t="n">
        <v>0</v>
      </c>
      <c r="N12" s="35" t="n">
        <v>0</v>
      </c>
      <c r="O12" s="35" t="n">
        <v>0</v>
      </c>
      <c r="P12" s="35" t="n">
        <v>0</v>
      </c>
      <c r="Q12" s="35" t="n">
        <v>0</v>
      </c>
      <c r="R12" s="33"/>
    </row>
    <row r="13" customFormat="false" ht="15" hidden="false" customHeight="true" outlineLevel="0" collapsed="false">
      <c r="A13" s="1"/>
      <c r="B13" s="40" t="s">
        <v>34</v>
      </c>
      <c r="C13" s="40"/>
      <c r="D13" s="41" t="s">
        <v>35</v>
      </c>
      <c r="E13" s="41"/>
      <c r="F13" s="42" t="n">
        <v>0</v>
      </c>
      <c r="G13" s="42"/>
      <c r="H13" s="43" t="s">
        <v>36</v>
      </c>
      <c r="I13" s="43"/>
      <c r="J13" s="43"/>
      <c r="K13" s="43"/>
      <c r="L13" s="43"/>
      <c r="M13" s="43"/>
      <c r="N13" s="43"/>
      <c r="O13" s="43"/>
      <c r="P13" s="43"/>
      <c r="Q13" s="43"/>
      <c r="R13" s="1"/>
    </row>
    <row r="14" customFormat="false" ht="21" hidden="false" customHeight="true" outlineLevel="0" collapsed="false">
      <c r="A14" s="1"/>
      <c r="B14" s="40"/>
      <c r="C14" s="40"/>
      <c r="D14" s="44" t="s">
        <v>37</v>
      </c>
      <c r="E14" s="44"/>
      <c r="F14" s="42"/>
      <c r="G14" s="42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1"/>
    </row>
    <row r="15" customFormat="false" ht="3.75" hidden="false" customHeight="true" outlineLevel="0" collapsed="false">
      <c r="A15" s="1"/>
      <c r="B15" s="1" t="n">
        <f aca="false">B12*3.25</f>
        <v>0</v>
      </c>
      <c r="C15" s="1" t="n">
        <f aca="false">C12*3.25</f>
        <v>0</v>
      </c>
      <c r="D15" s="1" t="n">
        <f aca="false">D12*3.5</f>
        <v>0</v>
      </c>
      <c r="E15" s="1" t="n">
        <f aca="false">E12*3.5</f>
        <v>0</v>
      </c>
      <c r="F15" s="45" t="n">
        <f aca="false">F12*5</f>
        <v>0</v>
      </c>
      <c r="G15" s="45"/>
      <c r="H15" s="45"/>
      <c r="I15" s="45"/>
      <c r="J15" s="45" t="n">
        <f aca="false">J12*5</f>
        <v>0</v>
      </c>
      <c r="K15" s="45" t="n">
        <f aca="false">K12*4.67</f>
        <v>0</v>
      </c>
      <c r="L15" s="45" t="n">
        <f aca="false">L12*5.55</f>
        <v>0</v>
      </c>
      <c r="M15" s="45"/>
      <c r="N15" s="45"/>
      <c r="O15" s="45"/>
      <c r="P15" s="45"/>
      <c r="Q15" s="1" t="n">
        <f aca="false">J15+K15+L15+F15+100</f>
        <v>100</v>
      </c>
      <c r="R15" s="1" t="s">
        <v>38</v>
      </c>
    </row>
    <row r="16" customFormat="false" ht="3.75" hidden="false" customHeight="true" outlineLevel="0" collapsed="false">
      <c r="A16" s="1"/>
      <c r="B16" s="1"/>
      <c r="C16" s="1"/>
      <c r="D16" s="1"/>
      <c r="E16" s="1"/>
      <c r="F16" s="1" t="n">
        <f aca="false">F12*5</f>
        <v>0</v>
      </c>
      <c r="G16" s="1" t="n">
        <f aca="false">G12*4.7617</f>
        <v>0</v>
      </c>
      <c r="H16" s="1" t="n">
        <f aca="false">H12*5.1285</f>
        <v>0</v>
      </c>
      <c r="I16" s="1" t="n">
        <f aca="false">I12*5.1285</f>
        <v>0</v>
      </c>
      <c r="J16" s="1"/>
      <c r="K16" s="1"/>
      <c r="L16" s="1"/>
      <c r="M16" s="1"/>
      <c r="N16" s="1"/>
      <c r="O16" s="1"/>
      <c r="P16" s="1"/>
      <c r="Q16" s="1" t="n">
        <f aca="false">F16+G16+H16+I16+100</f>
        <v>100</v>
      </c>
      <c r="R16" s="1" t="s">
        <v>39</v>
      </c>
    </row>
    <row r="17" customFormat="false" ht="3.75" hidden="false" customHeight="true" outlineLevel="0" collapsed="false">
      <c r="A17" s="1"/>
      <c r="B17" s="1"/>
      <c r="C17" s="1"/>
      <c r="D17" s="46" t="n">
        <f aca="false">Q12*5</f>
        <v>0</v>
      </c>
      <c r="E17" s="1" t="n">
        <f aca="false">D17+100</f>
        <v>100</v>
      </c>
      <c r="F17" s="1"/>
      <c r="G17" s="1"/>
      <c r="H17" s="1"/>
      <c r="I17" s="1"/>
      <c r="J17" s="1" t="n">
        <f aca="false">J12*5</f>
        <v>0</v>
      </c>
      <c r="K17" s="1" t="n">
        <f aca="false">K12*4.666</f>
        <v>0</v>
      </c>
      <c r="L17" s="1" t="n">
        <f aca="false">L12*5.55</f>
        <v>0</v>
      </c>
      <c r="M17" s="1" t="n">
        <f aca="false">M12*4.852</f>
        <v>0</v>
      </c>
      <c r="N17" s="1" t="n">
        <f aca="false">N12*4.852</f>
        <v>0</v>
      </c>
      <c r="O17" s="1" t="n">
        <f aca="false">O12*5</f>
        <v>0</v>
      </c>
      <c r="P17" s="1" t="n">
        <f aca="false">P12*5.55</f>
        <v>0</v>
      </c>
      <c r="Q17" s="1" t="n">
        <f aca="false">J17+K17+L17+M17+N17+O17+P17+100</f>
        <v>100</v>
      </c>
      <c r="R17" s="1" t="s">
        <v>40</v>
      </c>
    </row>
    <row r="18" customFormat="false" ht="15" hidden="false" customHeight="true" outlineLevel="0" collapsed="false">
      <c r="A18" s="1"/>
      <c r="B18" s="1"/>
      <c r="C18" s="1"/>
      <c r="D18" s="46"/>
      <c r="E18" s="1"/>
      <c r="F18" s="1"/>
      <c r="G18" s="1"/>
      <c r="H18" s="47" t="s">
        <v>41</v>
      </c>
      <c r="I18" s="47"/>
      <c r="J18" s="47"/>
      <c r="K18" s="47"/>
      <c r="L18" s="47"/>
      <c r="M18" s="47"/>
      <c r="N18" s="47"/>
      <c r="O18" s="47"/>
      <c r="P18" s="47"/>
      <c r="Q18" s="47"/>
      <c r="R18" s="1"/>
    </row>
    <row r="19" customFormat="false" ht="21" hidden="false" customHeight="true" outlineLevel="0" collapsed="false">
      <c r="A19" s="1"/>
      <c r="B19" s="1"/>
      <c r="C19" s="48" t="s">
        <v>42</v>
      </c>
      <c r="D19" s="48"/>
      <c r="E19" s="49" t="s">
        <v>43</v>
      </c>
      <c r="F19" s="49"/>
      <c r="G19" s="1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1"/>
    </row>
    <row r="20" customFormat="false" ht="20.25" hidden="false" customHeight="true" outlineLevel="0" collapsed="false">
      <c r="A20" s="1"/>
      <c r="B20" s="1"/>
      <c r="C20" s="50" t="s">
        <v>44</v>
      </c>
      <c r="D20" s="50"/>
      <c r="E20" s="51" t="s">
        <v>45</v>
      </c>
      <c r="F20" s="51"/>
      <c r="G20" s="52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1"/>
    </row>
    <row r="21" customFormat="false" ht="21" hidden="false" customHeight="false" outlineLevel="0" collapsed="false">
      <c r="A21" s="1"/>
      <c r="B21" s="53" t="s">
        <v>46</v>
      </c>
      <c r="C21" s="54" t="n">
        <f aca="false">B15+C15+D15+E15+100</f>
        <v>100</v>
      </c>
      <c r="D21" s="54"/>
      <c r="E21" s="55" t="n">
        <f aca="false">C21+F13/10*6</f>
        <v>100</v>
      </c>
      <c r="F21" s="55"/>
      <c r="G21" s="1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1"/>
    </row>
    <row r="22" customFormat="false" ht="21" hidden="false" customHeight="false" outlineLevel="0" collapsed="false">
      <c r="A22" s="1"/>
      <c r="B22" s="56" t="s">
        <v>47</v>
      </c>
      <c r="C22" s="54" t="n">
        <f aca="false">C21/100*40+Q16/100*60</f>
        <v>100</v>
      </c>
      <c r="D22" s="54"/>
      <c r="E22" s="55" t="n">
        <f aca="false">C22+F13/10*6</f>
        <v>100</v>
      </c>
      <c r="F22" s="55"/>
      <c r="G22" s="1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1"/>
    </row>
    <row r="23" customFormat="false" ht="21" hidden="false" customHeight="false" outlineLevel="0" collapsed="false">
      <c r="A23" s="1"/>
      <c r="B23" s="57" t="s">
        <v>48</v>
      </c>
      <c r="C23" s="54" t="n">
        <f aca="false">C21/100*40+Q15/100*60</f>
        <v>100</v>
      </c>
      <c r="D23" s="54"/>
      <c r="E23" s="55" t="n">
        <f aca="false">C23+F13/10*6</f>
        <v>100</v>
      </c>
      <c r="F23" s="55"/>
      <c r="G23" s="1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1"/>
    </row>
    <row r="24" customFormat="false" ht="21" hidden="false" customHeight="false" outlineLevel="0" collapsed="false">
      <c r="A24" s="1"/>
      <c r="B24" s="58" t="s">
        <v>49</v>
      </c>
      <c r="C24" s="54" t="n">
        <f aca="false">C21/100*40+Q17/100*60</f>
        <v>100</v>
      </c>
      <c r="D24" s="54"/>
      <c r="E24" s="55" t="n">
        <f aca="false">C24+F13/10*6</f>
        <v>100</v>
      </c>
      <c r="F24" s="55"/>
      <c r="G24" s="1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1"/>
    </row>
    <row r="25" customFormat="false" ht="21" hidden="false" customHeight="false" outlineLevel="0" collapsed="false">
      <c r="A25" s="1"/>
      <c r="B25" s="59" t="s">
        <v>50</v>
      </c>
      <c r="C25" s="54" t="n">
        <f aca="false">C21/100*40+E17/100*60</f>
        <v>100</v>
      </c>
      <c r="D25" s="54"/>
      <c r="E25" s="60" t="n">
        <f aca="false">C25+F13/10*6</f>
        <v>100</v>
      </c>
      <c r="F25" s="60"/>
      <c r="G25" s="1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1"/>
    </row>
    <row r="26" customFormat="false" ht="15" hidden="false" customHeight="false" outlineLevel="0" collapsed="false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</sheetData>
  <sheetProtection sheet="true" password="df4f" objects="true" scenarios="true"/>
  <mergeCells count="29">
    <mergeCell ref="B2:Q3"/>
    <mergeCell ref="B4:Q5"/>
    <mergeCell ref="B6:E7"/>
    <mergeCell ref="F6:Q6"/>
    <mergeCell ref="F7:F8"/>
    <mergeCell ref="G7:I7"/>
    <mergeCell ref="J7:L7"/>
    <mergeCell ref="M7:P7"/>
    <mergeCell ref="Q7:Q8"/>
    <mergeCell ref="B13:C14"/>
    <mergeCell ref="D13:E13"/>
    <mergeCell ref="F13:G14"/>
    <mergeCell ref="H13:Q14"/>
    <mergeCell ref="D14:E14"/>
    <mergeCell ref="H18:Q25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B12:C12 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LibreOffice/5.4.3.2$Windows_X86_64 LibreOffice_project/92a7159f7e4af62137622921e809f8546db437e5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2006-09-26T09:04:32Z</dcterms:created>
  <dc:creator/>
  <dc:description/>
  <dc:language>tr-TR</dc:language>
  <cp:lastModifiedBy/>
  <dcterms:modified xsi:type="dcterms:W3CDTF">2018-01-10T11:06:29Z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